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2\9_Droga na przystań w Łęgu\"/>
    </mc:Choice>
  </mc:AlternateContent>
  <xr:revisionPtr revIDLastSave="0" documentId="8_{CB99668D-17FD-408B-A79E-23495933AD58}" xr6:coauthVersionLast="47" xr6:coauthVersionMax="47" xr10:uidLastSave="{00000000-0000-0000-0000-000000000000}"/>
  <bookViews>
    <workbookView xWindow="1392" yWindow="1872" windowWidth="17280" windowHeight="8904" xr2:uid="{00000000-000D-0000-FFFF-FFFF00000000}"/>
  </bookViews>
  <sheets>
    <sheet name="PRZEDMIAR" sheetId="6" r:id="rId1"/>
  </sheets>
  <definedNames>
    <definedName name="_xlnm.Print_Area" localSheetId="0">PRZEDMIAR!$A$1:$G$27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6" l="1"/>
  <c r="E7" i="6"/>
  <c r="E12" i="6"/>
  <c r="E8" i="6"/>
  <c r="E6" i="6"/>
  <c r="E14" i="6"/>
  <c r="E19" i="6" s="1"/>
  <c r="E10" i="6" l="1"/>
  <c r="E11" i="6" l="1"/>
  <c r="G25" i="6" l="1"/>
  <c r="G26" i="6" s="1"/>
  <c r="G27" i="6" s="1"/>
</calcChain>
</file>

<file path=xl/sharedStrings.xml><?xml version="1.0" encoding="utf-8"?>
<sst xmlns="http://schemas.openxmlformats.org/spreadsheetml/2006/main" count="84" uniqueCount="70">
  <si>
    <t>Lp.</t>
  </si>
  <si>
    <t>Podstawa</t>
  </si>
  <si>
    <t>Opis i wyliczenia</t>
  </si>
  <si>
    <t>j.m.</t>
  </si>
  <si>
    <t>ilość</t>
  </si>
  <si>
    <t>Cena</t>
  </si>
  <si>
    <t>Wartość</t>
  </si>
  <si>
    <t>KNR AT-03 0202-02</t>
  </si>
  <si>
    <t>5.1</t>
  </si>
  <si>
    <t>km</t>
  </si>
  <si>
    <t>WYKONANIE NAWIERZCHNI</t>
  </si>
  <si>
    <t>KNNR 1 0111-01</t>
  </si>
  <si>
    <t>Roboty pomiarowe przy liniowych robotach ziemnych - trasa dróg w terenie równinnym.</t>
  </si>
  <si>
    <t>KNNR 6 0309-02</t>
  </si>
  <si>
    <t>ROBOTY PRZYGOTOWAWCZE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</si>
  <si>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</si>
  <si>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Mechaniczne oczyszczenie i skropienie emulsją asfaltową na zimno podbudowy lub nawierzchni betonowej/bitumicznej; zużycie emulsji 0,8 kg/m2</t>
  </si>
  <si>
    <t>VAT</t>
  </si>
  <si>
    <t>Brutto</t>
  </si>
  <si>
    <t>Netto</t>
  </si>
  <si>
    <t>5.2</t>
  </si>
  <si>
    <t>5.3</t>
  </si>
  <si>
    <t>5.4</t>
  </si>
  <si>
    <t>ROBOTY UZUPEŁNIAJĄCE</t>
  </si>
  <si>
    <t>6.1</t>
  </si>
  <si>
    <t>6.2</t>
  </si>
  <si>
    <t xml:space="preserve">Geodezyjna inwentaryzacja powykonawcza </t>
  </si>
  <si>
    <t>kpl.</t>
  </si>
  <si>
    <t>kalk. własna</t>
  </si>
  <si>
    <t>KNNR6 0103-03</t>
  </si>
  <si>
    <t>mb</t>
  </si>
  <si>
    <t>m2</t>
  </si>
  <si>
    <t>Kalkulacja własna</t>
  </si>
  <si>
    <t>KNNR 6 
0113­02</t>
  </si>
  <si>
    <t>4.1</t>
  </si>
  <si>
    <t>4.2</t>
  </si>
  <si>
    <t>4.3</t>
  </si>
  <si>
    <t>5.5</t>
  </si>
  <si>
    <t>6.3</t>
  </si>
  <si>
    <t>Humusowanie terenu wraz z obsianiem</t>
  </si>
  <si>
    <t>Rozbiórka części przelotowych przepustu</t>
  </si>
  <si>
    <t>szt</t>
  </si>
  <si>
    <t>Ustawienie znaków (slupki + tarcze), wielkość mała</t>
  </si>
  <si>
    <t>m3</t>
  </si>
  <si>
    <t xml:space="preserve">KNR 4-04 1103-0400. </t>
  </si>
  <si>
    <t>Wywóz gruzu z terenu rozbiórki przy mechanicznym załadowaniu i wyładowaniu  do 5km</t>
  </si>
  <si>
    <t>Mechaniczne zasypywanie wykopów. Warstwy 30 cm, zagęszczanie ręczne i mechaniczne</t>
  </si>
  <si>
    <t>KNR 2-01 0218-0200</t>
  </si>
  <si>
    <t xml:space="preserve">Wykopy oraz przekopy wykonywane koparkami podsiębiernymi na odkład. Koparką o poj. łyżki 0,60m3 w gruncie kat. III </t>
  </si>
  <si>
    <t>REMONT PRZEPUSTU</t>
  </si>
  <si>
    <t>5.6</t>
  </si>
  <si>
    <t>1.1</t>
  </si>
  <si>
    <t>Budowa ciągu pieszo-rowerowego w m. Łęg
Kosztorys inwestorski</t>
  </si>
  <si>
    <t>ROBOTY ZIEMNE</t>
  </si>
  <si>
    <t>KNR 2-31 0206-02</t>
  </si>
  <si>
    <t>KNR 2-31 0103-04</t>
  </si>
  <si>
    <r>
      <rPr>
        <sz val="10"/>
        <color theme="1"/>
        <rFont val="Arial"/>
        <family val="2"/>
        <charset val="238"/>
      </rPr>
      <t>m</t>
    </r>
    <r>
      <rPr>
        <vertAlign val="superscript"/>
        <sz val="10"/>
        <color theme="1"/>
        <rFont val="Arial"/>
        <family val="2"/>
        <charset val="238"/>
      </rPr>
      <t>2</t>
    </r>
  </si>
  <si>
    <t>3.1.</t>
  </si>
  <si>
    <t>3.2.</t>
  </si>
  <si>
    <t>5.7</t>
  </si>
  <si>
    <t>Wykonanie części przelotowych przepustu D600mm na ławie z chudego betonu B10</t>
  </si>
  <si>
    <t xml:space="preserve">Ścianki czołowe przepustu prefabrykowane </t>
  </si>
  <si>
    <t>Barierki U-12 wys. 1.2m zabetonowane w podłożu</t>
  </si>
  <si>
    <t>Roboty ziemne wyk. Koparkami podsiębiernymi o poj. łyżki 0,40m3 w gruncie kat II z transportem urobku na odl 5,0km</t>
  </si>
  <si>
    <t>Mechaniczne profilowanie i zagęszczanie podłoża pod warstwy konstrukcyjne nawierzchni w gruncie kat. I-IV 
1044</t>
  </si>
  <si>
    <t>Podbudowa z kruszyw łamanych 0-31,5mm o grubości po zagęszczeniu 20cm 
1044</t>
  </si>
  <si>
    <t>Nawierzchnia z betonu asfaltowego AC11S 50/70 o grubości po zagęszczeniu 5 cm (warstwa ścieralna) wg PN-EN 13108-1:
1015</t>
  </si>
  <si>
    <t>KNNR 1 0407-0101</t>
  </si>
  <si>
    <t>3.3.</t>
  </si>
  <si>
    <t>Formowanie i zagęszczanie nasypów spycharkami. Nasypy wysokości do 3,0m z gruntu kat. I-II, wykonywane spycharką gąsienicową  - grunt z wykopu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</si>
</sst>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"/>
    <numFmt numFmtId="166" formatCode="_-* #,##0.00\ _z_ł_-;\-* #,##0.00\ _z_ł_-;_-* &quot;-&quot;??\ _z_ł_-;_-@"/>
  </numFmts>
  <fonts count="1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4" fontId="4" fillId="2" borderId="1" xfId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16" fontId="5" fillId="2" borderId="1" xfId="0" quotePrefix="1" applyNumberFormat="1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 indent="1"/>
    </xf>
    <xf numFmtId="0" fontId="5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14" fontId="0" fillId="0" borderId="0" xfId="0" quotePrefix="1" applyNumberFormat="1"/>
    <xf numFmtId="0" fontId="8" fillId="5" borderId="3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9" fillId="5" borderId="3" xfId="0" applyFont="1" applyFill="1" applyBorder="1"/>
    <xf numFmtId="0" fontId="9" fillId="6" borderId="3" xfId="0" quotePrefix="1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3" xfId="0" applyFont="1" applyFill="1" applyBorder="1" applyAlignment="1">
      <alignment horizontal="center" vertical="center" wrapText="1"/>
    </xf>
    <xf numFmtId="2" fontId="9" fillId="6" borderId="3" xfId="0" applyNumberFormat="1" applyFont="1" applyFill="1" applyBorder="1" applyAlignment="1">
      <alignment horizontal="right" vertical="center" wrapText="1"/>
    </xf>
    <xf numFmtId="166" fontId="9" fillId="6" borderId="3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vertical="top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3" xfId="0" quotePrefix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SheetLayoutView="100" workbookViewId="0">
      <selection activeCell="L8" sqref="L8"/>
    </sheetView>
  </sheetViews>
  <sheetFormatPr defaultRowHeight="13.8"/>
  <cols>
    <col min="1" max="1" width="7.19921875" bestFit="1" customWidth="1"/>
    <col min="2" max="2" width="9.69921875" style="9" customWidth="1"/>
    <col min="3" max="3" width="54.5" customWidth="1"/>
    <col min="4" max="4" width="9" style="4"/>
    <col min="5" max="5" width="9.8984375" style="5" bestFit="1" customWidth="1"/>
    <col min="6" max="6" width="9.69921875" bestFit="1" customWidth="1"/>
    <col min="7" max="7" width="13.19921875" bestFit="1" customWidth="1"/>
  </cols>
  <sheetData>
    <row r="1" spans="1:7" ht="29.4" customHeight="1">
      <c r="A1" s="44" t="s">
        <v>52</v>
      </c>
      <c r="B1" s="44"/>
      <c r="C1" s="44"/>
      <c r="D1" s="44"/>
      <c r="E1" s="27">
        <v>44615</v>
      </c>
    </row>
    <row r="2" spans="1:7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2" t="s">
        <v>6</v>
      </c>
    </row>
    <row r="3" spans="1:7">
      <c r="A3" s="18">
        <v>1</v>
      </c>
      <c r="B3" s="19"/>
      <c r="C3" s="20" t="s">
        <v>14</v>
      </c>
      <c r="D3" s="21"/>
      <c r="E3" s="22"/>
      <c r="F3" s="20"/>
      <c r="G3" s="23"/>
    </row>
    <row r="4" spans="1:7" ht="26.4">
      <c r="A4" s="15" t="s">
        <v>51</v>
      </c>
      <c r="B4" s="7" t="s">
        <v>11</v>
      </c>
      <c r="C4" s="6" t="s">
        <v>12</v>
      </c>
      <c r="D4" s="24" t="s">
        <v>9</v>
      </c>
      <c r="E4" s="11">
        <v>0.216</v>
      </c>
      <c r="F4" s="8"/>
      <c r="G4" s="8"/>
    </row>
    <row r="5" spans="1:7" ht="14.25" customHeight="1">
      <c r="A5" s="28">
        <v>3</v>
      </c>
      <c r="B5" s="29"/>
      <c r="C5" s="30" t="s">
        <v>53</v>
      </c>
      <c r="D5" s="31"/>
      <c r="E5" s="32"/>
      <c r="F5" s="30"/>
      <c r="G5" s="33"/>
    </row>
    <row r="6" spans="1:7" ht="26.4">
      <c r="A6" s="34" t="s">
        <v>57</v>
      </c>
      <c r="B6" s="35" t="s">
        <v>54</v>
      </c>
      <c r="C6" s="40" t="s">
        <v>63</v>
      </c>
      <c r="D6" s="37" t="s">
        <v>43</v>
      </c>
      <c r="E6" s="38">
        <f>300+290*0.2*3.6</f>
        <v>508.8</v>
      </c>
      <c r="F6" s="39"/>
      <c r="G6" s="39"/>
    </row>
    <row r="7" spans="1:7" ht="39.6">
      <c r="A7" s="43" t="s">
        <v>58</v>
      </c>
      <c r="B7" s="42" t="s">
        <v>67</v>
      </c>
      <c r="C7" s="40" t="s">
        <v>69</v>
      </c>
      <c r="D7" s="41" t="s">
        <v>43</v>
      </c>
      <c r="E7" s="38">
        <f>50*2</f>
        <v>100</v>
      </c>
      <c r="F7" s="39"/>
      <c r="G7" s="39"/>
    </row>
    <row r="8" spans="1:7" ht="39.6">
      <c r="A8" s="43" t="s">
        <v>68</v>
      </c>
      <c r="B8" s="35" t="s">
        <v>55</v>
      </c>
      <c r="C8" s="40" t="s">
        <v>64</v>
      </c>
      <c r="D8" s="37" t="s">
        <v>31</v>
      </c>
      <c r="E8" s="38">
        <f>290*3.6</f>
        <v>1044</v>
      </c>
      <c r="F8" s="39"/>
      <c r="G8" s="39"/>
    </row>
    <row r="9" spans="1:7">
      <c r="A9" s="28">
        <v>4</v>
      </c>
      <c r="B9" s="29"/>
      <c r="C9" s="30" t="s">
        <v>10</v>
      </c>
      <c r="D9" s="31"/>
      <c r="E9" s="32"/>
      <c r="F9" s="30"/>
      <c r="G9" s="33"/>
    </row>
    <row r="10" spans="1:7" ht="39.6">
      <c r="A10" s="34" t="s">
        <v>34</v>
      </c>
      <c r="B10" s="35" t="s">
        <v>33</v>
      </c>
      <c r="C10" s="40" t="s">
        <v>65</v>
      </c>
      <c r="D10" s="37" t="s">
        <v>31</v>
      </c>
      <c r="E10" s="38">
        <f>E8</f>
        <v>1044</v>
      </c>
      <c r="F10" s="39"/>
      <c r="G10" s="39"/>
    </row>
    <row r="11" spans="1:7" ht="39.6">
      <c r="A11" s="34" t="s">
        <v>35</v>
      </c>
      <c r="B11" s="35" t="s">
        <v>7</v>
      </c>
      <c r="C11" s="36" t="s">
        <v>16</v>
      </c>
      <c r="D11" s="37" t="s">
        <v>56</v>
      </c>
      <c r="E11" s="38">
        <f>E10</f>
        <v>1044</v>
      </c>
      <c r="F11" s="39"/>
      <c r="G11" s="39"/>
    </row>
    <row r="12" spans="1:7" ht="39.6">
      <c r="A12" s="34" t="s">
        <v>36</v>
      </c>
      <c r="B12" s="35" t="s">
        <v>13</v>
      </c>
      <c r="C12" s="40" t="s">
        <v>66</v>
      </c>
      <c r="D12" s="37" t="s">
        <v>56</v>
      </c>
      <c r="E12" s="38">
        <f>290*3.5</f>
        <v>1015</v>
      </c>
      <c r="F12" s="39"/>
      <c r="G12" s="39"/>
    </row>
    <row r="13" spans="1:7">
      <c r="A13" s="18">
        <v>5</v>
      </c>
      <c r="B13" s="19"/>
      <c r="C13" s="20" t="s">
        <v>49</v>
      </c>
      <c r="D13" s="25"/>
      <c r="E13" s="22"/>
      <c r="F13" s="20"/>
      <c r="G13" s="23"/>
    </row>
    <row r="14" spans="1:7" ht="26.4">
      <c r="A14" s="15" t="s">
        <v>8</v>
      </c>
      <c r="B14" s="7" t="s">
        <v>47</v>
      </c>
      <c r="C14" s="17" t="s">
        <v>48</v>
      </c>
      <c r="D14" s="24" t="s">
        <v>43</v>
      </c>
      <c r="E14" s="10">
        <f>5*2*2</f>
        <v>20</v>
      </c>
      <c r="F14" s="8"/>
      <c r="G14" s="8"/>
    </row>
    <row r="15" spans="1:7" ht="26.4">
      <c r="A15" s="15" t="s">
        <v>20</v>
      </c>
      <c r="B15" s="7" t="s">
        <v>32</v>
      </c>
      <c r="C15" s="6" t="s">
        <v>40</v>
      </c>
      <c r="D15" s="24" t="s">
        <v>30</v>
      </c>
      <c r="E15" s="10">
        <v>7</v>
      </c>
      <c r="F15" s="8"/>
      <c r="G15" s="8"/>
    </row>
    <row r="16" spans="1:7" ht="26.4">
      <c r="A16" s="15" t="s">
        <v>21</v>
      </c>
      <c r="B16" s="7" t="s">
        <v>44</v>
      </c>
      <c r="C16" s="6" t="s">
        <v>45</v>
      </c>
      <c r="D16" s="24" t="s">
        <v>43</v>
      </c>
      <c r="E16" s="10">
        <f>7*0.6</f>
        <v>4.2</v>
      </c>
      <c r="F16" s="8"/>
      <c r="G16" s="8"/>
    </row>
    <row r="17" spans="1:7" ht="26.4">
      <c r="A17" s="15" t="s">
        <v>22</v>
      </c>
      <c r="B17" s="7" t="s">
        <v>32</v>
      </c>
      <c r="C17" s="6" t="s">
        <v>60</v>
      </c>
      <c r="D17" s="24" t="s">
        <v>30</v>
      </c>
      <c r="E17" s="10">
        <v>7</v>
      </c>
      <c r="F17" s="8"/>
      <c r="G17" s="8"/>
    </row>
    <row r="18" spans="1:7" ht="26.4">
      <c r="A18" s="15" t="s">
        <v>37</v>
      </c>
      <c r="B18" s="7" t="s">
        <v>32</v>
      </c>
      <c r="C18" s="6" t="s">
        <v>61</v>
      </c>
      <c r="D18" s="24" t="s">
        <v>41</v>
      </c>
      <c r="E18" s="10">
        <v>2</v>
      </c>
      <c r="F18" s="8"/>
      <c r="G18" s="8"/>
    </row>
    <row r="19" spans="1:7" ht="26.4">
      <c r="A19" s="15" t="s">
        <v>50</v>
      </c>
      <c r="B19" s="7" t="s">
        <v>32</v>
      </c>
      <c r="C19" s="17" t="s">
        <v>46</v>
      </c>
      <c r="D19" s="24" t="s">
        <v>43</v>
      </c>
      <c r="E19" s="10">
        <f>+E14</f>
        <v>20</v>
      </c>
      <c r="F19" s="8"/>
      <c r="G19" s="8"/>
    </row>
    <row r="20" spans="1:7" ht="26.4">
      <c r="A20" s="15" t="s">
        <v>59</v>
      </c>
      <c r="B20" s="7" t="s">
        <v>32</v>
      </c>
      <c r="C20" s="6" t="s">
        <v>62</v>
      </c>
      <c r="D20" s="24" t="s">
        <v>30</v>
      </c>
      <c r="E20" s="10">
        <v>6</v>
      </c>
      <c r="F20" s="8"/>
      <c r="G20" s="8"/>
    </row>
    <row r="21" spans="1:7">
      <c r="A21" s="18">
        <v>6</v>
      </c>
      <c r="B21" s="19"/>
      <c r="C21" s="20" t="s">
        <v>23</v>
      </c>
      <c r="D21" s="25"/>
      <c r="E21" s="22"/>
      <c r="F21" s="20"/>
      <c r="G21" s="23"/>
    </row>
    <row r="22" spans="1:7" ht="26.4">
      <c r="A22" s="15" t="s">
        <v>24</v>
      </c>
      <c r="B22" s="7" t="s">
        <v>29</v>
      </c>
      <c r="C22" s="16" t="s">
        <v>39</v>
      </c>
      <c r="D22" s="24" t="s">
        <v>15</v>
      </c>
      <c r="E22" s="10">
        <v>500</v>
      </c>
      <c r="F22" s="8"/>
      <c r="G22" s="8"/>
    </row>
    <row r="23" spans="1:7">
      <c r="A23" s="15" t="s">
        <v>25</v>
      </c>
      <c r="B23" s="26" t="s">
        <v>28</v>
      </c>
      <c r="C23" s="17" t="s">
        <v>42</v>
      </c>
      <c r="D23" s="24" t="s">
        <v>41</v>
      </c>
      <c r="E23" s="10">
        <v>6</v>
      </c>
      <c r="F23" s="8"/>
      <c r="G23" s="8"/>
    </row>
    <row r="24" spans="1:7">
      <c r="A24" s="15" t="s">
        <v>38</v>
      </c>
      <c r="B24" s="26" t="s">
        <v>28</v>
      </c>
      <c r="C24" s="17" t="s">
        <v>26</v>
      </c>
      <c r="D24" s="24" t="s">
        <v>27</v>
      </c>
      <c r="E24" s="10">
        <v>1</v>
      </c>
      <c r="F24" s="8"/>
      <c r="G24" s="8"/>
    </row>
    <row r="25" spans="1:7">
      <c r="A25" s="5"/>
      <c r="B25" s="5"/>
      <c r="C25" s="5"/>
      <c r="D25" s="5"/>
      <c r="F25" s="13" t="s">
        <v>19</v>
      </c>
      <c r="G25" s="12">
        <f>SUM(G3:G24)</f>
        <v>0</v>
      </c>
    </row>
    <row r="26" spans="1:7">
      <c r="A26" s="5"/>
      <c r="B26" s="5"/>
      <c r="C26" s="5"/>
      <c r="D26" s="5"/>
      <c r="F26" s="14" t="s">
        <v>17</v>
      </c>
      <c r="G26" s="12">
        <f>+G25*0.23</f>
        <v>0</v>
      </c>
    </row>
    <row r="27" spans="1:7">
      <c r="F27" s="14" t="s">
        <v>18</v>
      </c>
      <c r="G27" s="12">
        <f>G25+G26</f>
        <v>0</v>
      </c>
    </row>
  </sheetData>
  <mergeCells count="1">
    <mergeCell ref="A1:D1"/>
  </mergeCells>
  <phoneticPr fontId="10" type="noConversion"/>
  <pageMargins left="0.7" right="0.7" top="0.75" bottom="0.75" header="0.3" footer="0.3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Laptop2</cp:lastModifiedBy>
  <cp:lastPrinted>2021-12-13T23:49:45Z</cp:lastPrinted>
  <dcterms:created xsi:type="dcterms:W3CDTF">2020-02-12T07:07:07Z</dcterms:created>
  <dcterms:modified xsi:type="dcterms:W3CDTF">2022-06-08T11:13:05Z</dcterms:modified>
</cp:coreProperties>
</file>