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golen\Desktop\INWESTYCJE 2022\Przebudowa drogi w miejscowosci Zawady\DOKUMENTACJA DO PRZETARGU\"/>
    </mc:Choice>
  </mc:AlternateContent>
  <bookViews>
    <workbookView xWindow="-120" yWindow="-120" windowWidth="20730" windowHeight="11760"/>
  </bookViews>
  <sheets>
    <sheet name="PRZEDMIAR" sheetId="2" r:id="rId1"/>
  </sheets>
  <definedNames>
    <definedName name="_xlnm.Print_Area" localSheetId="0">PRZEDMIAR!$A$1:$G$36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2" l="1"/>
  <c r="G22" i="2"/>
  <c r="G21" i="2"/>
  <c r="G20" i="2"/>
  <c r="G19" i="2"/>
  <c r="L17" i="2"/>
  <c r="J17" i="2"/>
  <c r="E17" i="2"/>
  <c r="G17" i="2" s="1"/>
  <c r="J16" i="2"/>
  <c r="E16" i="2"/>
  <c r="G16" i="2" s="1"/>
  <c r="G15" i="2"/>
  <c r="G14" i="2"/>
  <c r="G13" i="2"/>
  <c r="G12" i="2"/>
  <c r="G11" i="2"/>
  <c r="G10" i="2"/>
  <c r="G9" i="2"/>
  <c r="G7" i="2"/>
  <c r="G6" i="2"/>
  <c r="G5" i="2"/>
  <c r="G4" i="2"/>
  <c r="G24" i="2" l="1"/>
  <c r="G25" i="2" s="1"/>
  <c r="G26" i="2" s="1"/>
</calcChain>
</file>

<file path=xl/sharedStrings.xml><?xml version="1.0" encoding="utf-8"?>
<sst xmlns="http://schemas.openxmlformats.org/spreadsheetml/2006/main" count="95" uniqueCount="78">
  <si>
    <t>8 d.2</t>
  </si>
  <si>
    <t>m2</t>
  </si>
  <si>
    <t>9 d.2</t>
  </si>
  <si>
    <t>10 d.2</t>
  </si>
  <si>
    <t>11 d.2</t>
  </si>
  <si>
    <t>12 d.2</t>
  </si>
  <si>
    <t>KNNR 6 010303</t>
  </si>
  <si>
    <t>13 d.2</t>
  </si>
  <si>
    <t>KNNR 6 011305</t>
  </si>
  <si>
    <t>KNNR 6 010103</t>
  </si>
  <si>
    <t>15 d.3</t>
  </si>
  <si>
    <t>16 d.3</t>
  </si>
  <si>
    <t>17 d.3</t>
  </si>
  <si>
    <t>KNNR 6 011302</t>
  </si>
  <si>
    <t>szt</t>
  </si>
  <si>
    <t>szt.</t>
  </si>
  <si>
    <t>KNR 2-31 070202</t>
  </si>
  <si>
    <t>Słupki do znaków drogowych z rur stalowych o śr. 70 mm</t>
  </si>
  <si>
    <t>KNR 2-31 070301</t>
  </si>
  <si>
    <t>Przymocowanie tablic znaków drogowych zakazu, nakazu, ostrzegawczych, informacyjnych o powierzchni do 0.3 m2</t>
  </si>
  <si>
    <t>kalk. indyw.</t>
  </si>
  <si>
    <t>Inwenaryzacja geodezyjna</t>
  </si>
  <si>
    <r>
      <rPr>
        <b/>
        <sz val="10"/>
        <rFont val="Arial"/>
        <family val="2"/>
        <charset val="238"/>
      </rPr>
      <t>Lp.</t>
    </r>
  </si>
  <si>
    <r>
      <rPr>
        <b/>
        <sz val="10"/>
        <rFont val="Arial"/>
        <family val="2"/>
        <charset val="238"/>
      </rPr>
      <t>Podstawa wyceny</t>
    </r>
  </si>
  <si>
    <r>
      <rPr>
        <b/>
        <sz val="10"/>
        <rFont val="Arial"/>
        <family val="2"/>
        <charset val="238"/>
      </rPr>
      <t>Opis</t>
    </r>
  </si>
  <si>
    <r>
      <rPr>
        <b/>
        <sz val="10"/>
        <rFont val="Arial"/>
        <family val="2"/>
        <charset val="238"/>
      </rPr>
      <t>Jedn. miary</t>
    </r>
  </si>
  <si>
    <r>
      <rPr>
        <b/>
        <sz val="10"/>
        <rFont val="Arial"/>
        <family val="2"/>
        <charset val="238"/>
      </rPr>
      <t>Ilość</t>
    </r>
  </si>
  <si>
    <r>
      <rPr>
        <b/>
        <sz val="10"/>
        <rFont val="Arial"/>
        <family val="2"/>
        <charset val="238"/>
      </rPr>
      <t>Cena zł</t>
    </r>
  </si>
  <si>
    <r>
      <rPr>
        <b/>
        <sz val="10"/>
        <rFont val="Arial"/>
        <family val="2"/>
        <charset val="238"/>
      </rPr>
      <t>1</t>
    </r>
  </si>
  <si>
    <r>
      <rPr>
        <b/>
        <sz val="10"/>
        <rFont val="Arial"/>
        <family val="2"/>
        <charset val="238"/>
      </rPr>
      <t>2</t>
    </r>
  </si>
  <si>
    <r>
      <rPr>
        <b/>
        <sz val="10"/>
        <rFont val="Arial"/>
        <family val="2"/>
        <charset val="238"/>
      </rPr>
      <t>3</t>
    </r>
  </si>
  <si>
    <r>
      <rPr>
        <b/>
        <sz val="10"/>
        <rFont val="Arial"/>
        <family val="2"/>
        <charset val="238"/>
      </rPr>
      <t>4</t>
    </r>
  </si>
  <si>
    <r>
      <rPr>
        <b/>
        <sz val="10"/>
        <rFont val="Arial"/>
        <family val="2"/>
        <charset val="238"/>
      </rPr>
      <t>5</t>
    </r>
  </si>
  <si>
    <r>
      <rPr>
        <b/>
        <sz val="10"/>
        <rFont val="Arial"/>
        <family val="2"/>
        <charset val="238"/>
      </rPr>
      <t>6</t>
    </r>
  </si>
  <si>
    <r>
      <rPr>
        <b/>
        <sz val="10"/>
        <rFont val="Arial"/>
        <family val="2"/>
        <charset val="238"/>
      </rPr>
      <t>7</t>
    </r>
  </si>
  <si>
    <r>
      <rPr>
        <b/>
        <sz val="10"/>
        <rFont val="Arial"/>
        <family val="2"/>
        <charset val="238"/>
      </rPr>
      <t>45220000-5</t>
    </r>
  </si>
  <si>
    <r>
      <rPr>
        <b/>
        <sz val="10"/>
        <rFont val="Arial"/>
        <family val="2"/>
        <charset val="238"/>
      </rPr>
      <t>Jezdnia</t>
    </r>
  </si>
  <si>
    <r>
      <rPr>
        <b/>
        <sz val="10"/>
        <rFont val="Arial"/>
        <family val="2"/>
        <charset val="238"/>
      </rPr>
      <t>Roboty uzupełniające</t>
    </r>
  </si>
  <si>
    <t>45100000-8</t>
  </si>
  <si>
    <t>Roboty przygotowawcze</t>
  </si>
  <si>
    <t>1 d.1</t>
  </si>
  <si>
    <t>KNR 2-01 0119-03</t>
  </si>
  <si>
    <t>Roboty pomiarowe przy liniowych robotach ziemnych - trasa drogi w terenie  równinnym  0.575</t>
  </si>
  <si>
    <t>2 d.1</t>
  </si>
  <si>
    <t>3 d.1</t>
  </si>
  <si>
    <t>KNR 2-31 0703-03</t>
  </si>
  <si>
    <t>4 d.1</t>
  </si>
  <si>
    <t xml:space="preserve">m2 </t>
  </si>
  <si>
    <t>km</t>
  </si>
  <si>
    <t xml:space="preserve">KNR 2-31 0818-08 </t>
  </si>
  <si>
    <t xml:space="preserve">Zdejmowanie tablic znaków drogowych zakazu, nakazu, ostrzegawczych, informacyjnych </t>
  </si>
  <si>
    <t xml:space="preserve">Rozebranie słupków do znaków 76-130 pojazdów na godzinę </t>
  </si>
  <si>
    <t xml:space="preserve">Wartość kosztorysowa robót bez podatku VAT 
</t>
  </si>
  <si>
    <t xml:space="preserve">Podatek VAT 
</t>
  </si>
  <si>
    <t>Ogółem wartość kosztorysowa robót</t>
  </si>
  <si>
    <t xml:space="preserve">KNR AT-03 0102-01 KNR 2-31 </t>
  </si>
  <si>
    <t xml:space="preserve">KNR AT-03 0202-01 KNR 231 </t>
  </si>
  <si>
    <t xml:space="preserve">KNR AT-03 0202-02 KNR 231 </t>
  </si>
  <si>
    <t xml:space="preserve">KNNR 6 030902 </t>
  </si>
  <si>
    <t>Wartość zł 
(5 x 6)</t>
  </si>
  <si>
    <t>5 d.2</t>
  </si>
  <si>
    <t>6 d.2</t>
  </si>
  <si>
    <t>7 d.2</t>
  </si>
  <si>
    <t xml:space="preserve">Roboty remontowe - frezowanie nawierzchni bitumicznej o gr. do 4 cm z wywozem materiału z rozbiórki na odl. do 1 km 76-130 pojazdów na godzinę </t>
  </si>
  <si>
    <t>POBOCZE - Profilowanie i zagęszczanie podłoża wykonywane mechanicznie w gruncie kat. II-IV pod warstwy konstrukcyjne nawierzchni (ścięcie i przygotowanie podłoża pod pobocza)</t>
  </si>
  <si>
    <t xml:space="preserve">Mechaniczne oczyszczenie i skropienie emulsją asfaltową na zimno podbudowy lub nawierzchni betonowej/bitumicznej; zużycie emulsji 0,5 kg/m2 </t>
  </si>
  <si>
    <t xml:space="preserve">Mechaniczne oczyszczenie i skropienie emulsją asfaltową na zimno podbudowy tłuczniowej lub z gruntu stabilizowanego cementem; zużycie emulsji 0,8 kg/m2 </t>
  </si>
  <si>
    <t>Warstwa dolna podbudowy z kruszyw łamanych o grubości po zagęszczeniu 20 cm 
997*4</t>
  </si>
  <si>
    <t>Koryta wykonywane mechanicznie gł. 10 cm w gruncie kat. II-VI na całej szerokości jezdni i chodników 
997*4</t>
  </si>
  <si>
    <t>kpl</t>
  </si>
  <si>
    <t xml:space="preserve">Kanał technologiczny (profil podstawowy KTu  + 4 studnie kablowe) </t>
  </si>
  <si>
    <t>14 d.3</t>
  </si>
  <si>
    <t>18 d.3</t>
  </si>
  <si>
    <t>Tablice informacyjne wym. 140x100cm</t>
  </si>
  <si>
    <t>Profilowanie i zagęszczanie podłoża wykonywane mechanicznie w gruncie kat. II-IV pod warstwy konstrukcyjne nawierzchni</t>
  </si>
  <si>
    <t>Nawierzchnie z mieszanek mineralno-bitumicznych asfaltowych o grubości po zagęszczeniu 5 cm (warstwa wiążąca) AC16W</t>
  </si>
  <si>
    <t>Nawierzchnie z mieszanek mineralno-bitumicznych asfaltowych o grubości po zagęszczeniu 4 cm (warstwa ścieralna) AC11S</t>
  </si>
  <si>
    <t>POBOCZE - Warstwa górna podbudowy z kruszyw łamanych o grubości po zagęszczeniu 20 cm (5cm 0/31,5mm + 15cm 0/63mm)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</si>
</sst>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4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3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</xdr:colOff>
      <xdr:row>28</xdr:row>
      <xdr:rowOff>33618</xdr:rowOff>
    </xdr:from>
    <xdr:to>
      <xdr:col>6</xdr:col>
      <xdr:colOff>547755</xdr:colOff>
      <xdr:row>34</xdr:row>
      <xdr:rowOff>27168</xdr:rowOff>
    </xdr:to>
    <xdr:pic>
      <xdr:nvPicPr>
        <xdr:cNvPr id="3" name="Obraz 2" descr="pieczątka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56576">
          <a:off x="5524499" y="8863853"/>
          <a:ext cx="2251050" cy="934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view="pageBreakPreview" zoomScale="85" zoomScaleNormal="115" zoomScaleSheetLayoutView="85" workbookViewId="0">
      <selection activeCell="L26" sqref="L26"/>
    </sheetView>
  </sheetViews>
  <sheetFormatPr defaultRowHeight="12.75" x14ac:dyDescent="0.2"/>
  <cols>
    <col min="1" max="1" width="9.140625" style="4"/>
    <col min="2" max="2" width="11.5703125" style="7" customWidth="1"/>
    <col min="3" max="3" width="53.140625" style="12" customWidth="1"/>
    <col min="4" max="4" width="8.85546875" style="4" customWidth="1"/>
    <col min="5" max="5" width="12.140625" style="4" bestFit="1" customWidth="1"/>
    <col min="6" max="6" width="13.5703125" style="4" bestFit="1" customWidth="1"/>
    <col min="7" max="7" width="14" style="10" bestFit="1" customWidth="1"/>
  </cols>
  <sheetData>
    <row r="1" spans="1:10" ht="25.5" x14ac:dyDescent="0.2">
      <c r="A1" s="2" t="s">
        <v>22</v>
      </c>
      <c r="B1" s="5" t="s">
        <v>23</v>
      </c>
      <c r="C1" s="15" t="s">
        <v>24</v>
      </c>
      <c r="D1" s="1" t="s">
        <v>25</v>
      </c>
      <c r="E1" s="2" t="s">
        <v>26</v>
      </c>
      <c r="F1" s="1" t="s">
        <v>27</v>
      </c>
      <c r="G1" s="14" t="s">
        <v>59</v>
      </c>
    </row>
    <row r="2" spans="1:10" x14ac:dyDescent="0.2">
      <c r="A2" s="2" t="s">
        <v>28</v>
      </c>
      <c r="B2" s="6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</row>
    <row r="3" spans="1:10" x14ac:dyDescent="0.2">
      <c r="A3" s="13">
        <v>1</v>
      </c>
      <c r="B3" s="8" t="s">
        <v>38</v>
      </c>
      <c r="C3" s="18" t="s">
        <v>39</v>
      </c>
      <c r="D3" s="18"/>
      <c r="E3" s="18"/>
      <c r="F3" s="18"/>
      <c r="G3" s="18"/>
    </row>
    <row r="4" spans="1:10" ht="25.5" x14ac:dyDescent="0.2">
      <c r="A4" s="2" t="s">
        <v>40</v>
      </c>
      <c r="B4" s="5" t="s">
        <v>41</v>
      </c>
      <c r="C4" s="3" t="s">
        <v>42</v>
      </c>
      <c r="D4" s="2" t="s">
        <v>48</v>
      </c>
      <c r="E4" s="2">
        <v>0.997</v>
      </c>
      <c r="F4" s="9"/>
      <c r="G4" s="9">
        <f t="shared" ref="G4:G7" si="0">+E4*F4</f>
        <v>0</v>
      </c>
    </row>
    <row r="5" spans="1:10" ht="38.25" x14ac:dyDescent="0.2">
      <c r="A5" s="2" t="s">
        <v>43</v>
      </c>
      <c r="B5" s="5" t="s">
        <v>55</v>
      </c>
      <c r="C5" s="3" t="s">
        <v>63</v>
      </c>
      <c r="D5" s="2" t="s">
        <v>47</v>
      </c>
      <c r="E5" s="2">
        <v>30</v>
      </c>
      <c r="F5" s="9"/>
      <c r="G5" s="9">
        <f t="shared" si="0"/>
        <v>0</v>
      </c>
    </row>
    <row r="6" spans="1:10" ht="25.5" x14ac:dyDescent="0.2">
      <c r="A6" s="2" t="s">
        <v>44</v>
      </c>
      <c r="B6" s="5" t="s">
        <v>45</v>
      </c>
      <c r="C6" s="3" t="s">
        <v>50</v>
      </c>
      <c r="D6" s="2" t="s">
        <v>15</v>
      </c>
      <c r="E6" s="2">
        <v>2</v>
      </c>
      <c r="F6" s="9"/>
      <c r="G6" s="9">
        <f t="shared" si="0"/>
        <v>0</v>
      </c>
    </row>
    <row r="7" spans="1:10" ht="25.5" x14ac:dyDescent="0.2">
      <c r="A7" s="2" t="s">
        <v>46</v>
      </c>
      <c r="B7" s="5" t="s">
        <v>49</v>
      </c>
      <c r="C7" s="3" t="s">
        <v>51</v>
      </c>
      <c r="D7" s="2" t="s">
        <v>15</v>
      </c>
      <c r="E7" s="2">
        <v>2</v>
      </c>
      <c r="F7" s="9"/>
      <c r="G7" s="9">
        <f t="shared" si="0"/>
        <v>0</v>
      </c>
    </row>
    <row r="8" spans="1:10" x14ac:dyDescent="0.2">
      <c r="A8" s="2" t="s">
        <v>29</v>
      </c>
      <c r="B8" s="6" t="s">
        <v>35</v>
      </c>
      <c r="C8" s="19" t="s">
        <v>36</v>
      </c>
      <c r="D8" s="19"/>
      <c r="E8" s="19"/>
      <c r="F8" s="19"/>
      <c r="G8" s="19"/>
    </row>
    <row r="9" spans="1:10" ht="38.25" x14ac:dyDescent="0.2">
      <c r="A9" s="1" t="s">
        <v>60</v>
      </c>
      <c r="B9" s="5" t="s">
        <v>9</v>
      </c>
      <c r="C9" s="3" t="s">
        <v>68</v>
      </c>
      <c r="D9" s="2" t="s">
        <v>1</v>
      </c>
      <c r="E9" s="2">
        <v>4170</v>
      </c>
      <c r="F9" s="9"/>
      <c r="G9" s="9">
        <f t="shared" ref="G9:G17" si="1">+E9*F9</f>
        <v>0</v>
      </c>
    </row>
    <row r="10" spans="1:10" ht="38.25" x14ac:dyDescent="0.2">
      <c r="A10" s="1" t="s">
        <v>61</v>
      </c>
      <c r="B10" s="5" t="s">
        <v>6</v>
      </c>
      <c r="C10" s="3" t="s">
        <v>74</v>
      </c>
      <c r="D10" s="2" t="s">
        <v>1</v>
      </c>
      <c r="E10" s="2">
        <v>4170</v>
      </c>
      <c r="F10" s="9"/>
      <c r="G10" s="9">
        <f t="shared" si="1"/>
        <v>0</v>
      </c>
    </row>
    <row r="11" spans="1:10" ht="38.25" x14ac:dyDescent="0.2">
      <c r="A11" s="1" t="s">
        <v>62</v>
      </c>
      <c r="B11" s="5" t="s">
        <v>13</v>
      </c>
      <c r="C11" s="3" t="s">
        <v>67</v>
      </c>
      <c r="D11" s="2" t="s">
        <v>1</v>
      </c>
      <c r="E11" s="2">
        <v>4170</v>
      </c>
      <c r="F11" s="9"/>
      <c r="G11" s="9">
        <f t="shared" si="1"/>
        <v>0</v>
      </c>
    </row>
    <row r="12" spans="1:10" ht="38.25" x14ac:dyDescent="0.2">
      <c r="A12" s="1" t="s">
        <v>0</v>
      </c>
      <c r="B12" s="5" t="s">
        <v>56</v>
      </c>
      <c r="C12" s="3" t="s">
        <v>66</v>
      </c>
      <c r="D12" s="2" t="s">
        <v>1</v>
      </c>
      <c r="E12" s="2">
        <v>4170</v>
      </c>
      <c r="F12" s="9"/>
      <c r="G12" s="9">
        <f t="shared" si="1"/>
        <v>0</v>
      </c>
    </row>
    <row r="13" spans="1:10" ht="38.25" x14ac:dyDescent="0.2">
      <c r="A13" s="1" t="s">
        <v>2</v>
      </c>
      <c r="B13" s="5" t="s">
        <v>58</v>
      </c>
      <c r="C13" s="3" t="s">
        <v>75</v>
      </c>
      <c r="D13" s="2" t="s">
        <v>1</v>
      </c>
      <c r="E13" s="2">
        <v>4170</v>
      </c>
      <c r="F13" s="9"/>
      <c r="G13" s="9">
        <f>+E13*F13</f>
        <v>0</v>
      </c>
    </row>
    <row r="14" spans="1:10" ht="38.25" x14ac:dyDescent="0.2">
      <c r="A14" s="1" t="s">
        <v>3</v>
      </c>
      <c r="B14" s="5" t="s">
        <v>57</v>
      </c>
      <c r="C14" s="3" t="s">
        <v>65</v>
      </c>
      <c r="D14" s="2" t="s">
        <v>1</v>
      </c>
      <c r="E14" s="2">
        <v>4170</v>
      </c>
      <c r="F14" s="9"/>
      <c r="G14" s="9">
        <f t="shared" si="1"/>
        <v>0</v>
      </c>
    </row>
    <row r="15" spans="1:10" ht="38.25" x14ac:dyDescent="0.2">
      <c r="A15" s="1" t="s">
        <v>4</v>
      </c>
      <c r="B15" s="5" t="s">
        <v>58</v>
      </c>
      <c r="C15" s="3" t="s">
        <v>76</v>
      </c>
      <c r="D15" s="2" t="s">
        <v>1</v>
      </c>
      <c r="E15" s="2">
        <v>4160</v>
      </c>
      <c r="F15" s="9"/>
      <c r="G15" s="9">
        <f t="shared" si="1"/>
        <v>0</v>
      </c>
    </row>
    <row r="16" spans="1:10" ht="51" x14ac:dyDescent="0.2">
      <c r="A16" s="1" t="s">
        <v>5</v>
      </c>
      <c r="B16" s="5" t="s">
        <v>6</v>
      </c>
      <c r="C16" s="3" t="s">
        <v>64</v>
      </c>
      <c r="D16" s="2" t="s">
        <v>1</v>
      </c>
      <c r="E16" s="1">
        <f>997*2</f>
        <v>1994</v>
      </c>
      <c r="F16" s="9"/>
      <c r="G16" s="9">
        <f t="shared" si="1"/>
        <v>0</v>
      </c>
      <c r="J16">
        <f>997*4</f>
        <v>3988</v>
      </c>
    </row>
    <row r="17" spans="1:12" ht="38.25" x14ac:dyDescent="0.2">
      <c r="A17" s="1" t="s">
        <v>7</v>
      </c>
      <c r="B17" s="5" t="s">
        <v>8</v>
      </c>
      <c r="C17" s="3" t="s">
        <v>77</v>
      </c>
      <c r="D17" s="2" t="s">
        <v>1</v>
      </c>
      <c r="E17" s="1">
        <f>997*2</f>
        <v>1994</v>
      </c>
      <c r="F17" s="9"/>
      <c r="G17" s="9">
        <f t="shared" si="1"/>
        <v>0</v>
      </c>
      <c r="J17">
        <f>2*20</f>
        <v>40</v>
      </c>
      <c r="L17">
        <f>2*997</f>
        <v>1994</v>
      </c>
    </row>
    <row r="18" spans="1:12" x14ac:dyDescent="0.2">
      <c r="A18" s="13">
        <v>3</v>
      </c>
      <c r="B18" s="6"/>
      <c r="C18" s="19" t="s">
        <v>37</v>
      </c>
      <c r="D18" s="19"/>
      <c r="E18" s="19"/>
      <c r="F18" s="19"/>
      <c r="G18" s="19"/>
    </row>
    <row r="19" spans="1:12" ht="25.5" x14ac:dyDescent="0.2">
      <c r="A19" s="1" t="s">
        <v>71</v>
      </c>
      <c r="B19" s="5" t="s">
        <v>16</v>
      </c>
      <c r="C19" s="3" t="s">
        <v>17</v>
      </c>
      <c r="D19" s="2" t="s">
        <v>15</v>
      </c>
      <c r="E19" s="2">
        <v>2</v>
      </c>
      <c r="F19" s="9"/>
      <c r="G19" s="9">
        <f t="shared" ref="G19:G23" si="2">+E19*F19</f>
        <v>0</v>
      </c>
    </row>
    <row r="20" spans="1:12" ht="25.5" x14ac:dyDescent="0.2">
      <c r="A20" s="1" t="s">
        <v>10</v>
      </c>
      <c r="B20" s="5" t="s">
        <v>18</v>
      </c>
      <c r="C20" s="3" t="s">
        <v>19</v>
      </c>
      <c r="D20" s="2" t="s">
        <v>15</v>
      </c>
      <c r="E20" s="2">
        <v>2</v>
      </c>
      <c r="F20" s="9"/>
      <c r="G20" s="9">
        <f t="shared" si="2"/>
        <v>0</v>
      </c>
    </row>
    <row r="21" spans="1:12" x14ac:dyDescent="0.2">
      <c r="A21" s="1" t="s">
        <v>11</v>
      </c>
      <c r="B21" s="6" t="s">
        <v>20</v>
      </c>
      <c r="C21" s="15" t="s">
        <v>21</v>
      </c>
      <c r="D21" s="2" t="s">
        <v>14</v>
      </c>
      <c r="E21" s="2">
        <v>1</v>
      </c>
      <c r="F21" s="9"/>
      <c r="G21" s="9">
        <f t="shared" si="2"/>
        <v>0</v>
      </c>
    </row>
    <row r="22" spans="1:12" ht="25.5" x14ac:dyDescent="0.2">
      <c r="A22" s="1" t="s">
        <v>12</v>
      </c>
      <c r="B22" s="6" t="s">
        <v>20</v>
      </c>
      <c r="C22" s="3" t="s">
        <v>70</v>
      </c>
      <c r="D22" s="2" t="s">
        <v>69</v>
      </c>
      <c r="E22" s="2">
        <v>1</v>
      </c>
      <c r="F22" s="9"/>
      <c r="G22" s="9">
        <f t="shared" si="2"/>
        <v>0</v>
      </c>
    </row>
    <row r="23" spans="1:12" x14ac:dyDescent="0.2">
      <c r="A23" s="1" t="s">
        <v>72</v>
      </c>
      <c r="B23" s="6" t="s">
        <v>20</v>
      </c>
      <c r="C23" s="3" t="s">
        <v>73</v>
      </c>
      <c r="D23" s="2" t="s">
        <v>15</v>
      </c>
      <c r="E23" s="2">
        <v>1</v>
      </c>
      <c r="F23" s="9"/>
      <c r="G23" s="9">
        <f t="shared" si="2"/>
        <v>0</v>
      </c>
    </row>
    <row r="24" spans="1:12" x14ac:dyDescent="0.2">
      <c r="A24" s="16" t="s">
        <v>52</v>
      </c>
      <c r="B24" s="17"/>
      <c r="C24" s="17"/>
      <c r="D24" s="17"/>
      <c r="E24" s="17"/>
      <c r="F24" s="17"/>
      <c r="G24" s="11">
        <f>SUM(G4:G22)</f>
        <v>0</v>
      </c>
    </row>
    <row r="25" spans="1:12" x14ac:dyDescent="0.2">
      <c r="A25" s="16" t="s">
        <v>53</v>
      </c>
      <c r="B25" s="17"/>
      <c r="C25" s="17"/>
      <c r="D25" s="17"/>
      <c r="E25" s="17"/>
      <c r="F25" s="17"/>
      <c r="G25" s="11">
        <f>G24*0.23</f>
        <v>0</v>
      </c>
    </row>
    <row r="26" spans="1:12" x14ac:dyDescent="0.2">
      <c r="A26" s="16" t="s">
        <v>54</v>
      </c>
      <c r="B26" s="17"/>
      <c r="C26" s="17"/>
      <c r="D26" s="17"/>
      <c r="E26" s="17"/>
      <c r="F26" s="17"/>
      <c r="G26" s="11">
        <f>+G24+G25</f>
        <v>0</v>
      </c>
    </row>
    <row r="60" ht="12.75" customHeight="1" x14ac:dyDescent="0.2"/>
    <row r="61" ht="13.15" customHeight="1" x14ac:dyDescent="0.2"/>
    <row r="62" ht="13.15" customHeight="1" x14ac:dyDescent="0.2"/>
  </sheetData>
  <mergeCells count="6">
    <mergeCell ref="A26:F26"/>
    <mergeCell ref="C3:G3"/>
    <mergeCell ref="C8:G8"/>
    <mergeCell ref="C18:G18"/>
    <mergeCell ref="A24:F24"/>
    <mergeCell ref="A25:F25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&amp;LPrzebudowa drogi gminnej nr 116113E w m. Zawady&amp;R07.2022</oddHeader>
  </headerFooter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</vt:lpstr>
      <vt:lpstr>PRZEDMIAR!Obszar_wydruku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4310E.KSTE</dc:title>
  <dc:creator>DELL</dc:creator>
  <cp:lastModifiedBy>p.golen</cp:lastModifiedBy>
  <cp:lastPrinted>2022-09-07T11:29:37Z</cp:lastPrinted>
  <dcterms:created xsi:type="dcterms:W3CDTF">2022-07-19T06:55:10Z</dcterms:created>
  <dcterms:modified xsi:type="dcterms:W3CDTF">2022-09-07T11:30:01Z</dcterms:modified>
</cp:coreProperties>
</file>